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(Отчёт)'!$E$43</definedName>
    <definedName name="Par204" localSheetId="0">'380-пп (Отчёт)'!$F$43</definedName>
    <definedName name="Par208" localSheetId="0">'380-пп (Отчёт)'!#REF!</definedName>
    <definedName name="Par217" localSheetId="0">'380-пп (Отчёт)'!$A$44</definedName>
    <definedName name="Par235" localSheetId="0">'380-пп (Отчёт)'!$A$46</definedName>
    <definedName name="Par253" localSheetId="0">'380-пп (Отчёт)'!$A$50</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(Отчёт)'!$A$1:$L$63</definedName>
  </definedNames>
  <calcPr fullCalcOnLoad="1"/>
</workbook>
</file>

<file path=xl/sharedStrings.xml><?xml version="1.0" encoding="utf-8"?>
<sst xmlns="http://schemas.openxmlformats.org/spreadsheetml/2006/main" count="133" uniqueCount="96">
  <si>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</si>
  <si>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</si>
  <si>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</si>
  <si>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</si>
  <si>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</si>
  <si>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</si>
  <si>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</si>
  <si>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</si>
  <si>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</si>
  <si>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</si>
  <si>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</si>
  <si>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</si>
  <si>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</si>
  <si>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</si>
  <si>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</si>
  <si>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</si>
  <si>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</si>
  <si>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</si>
  <si>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</si>
  <si>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</si>
  <si>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</si>
  <si>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</si>
  <si>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</si>
  <si>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</si>
  <si>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</si>
  <si>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</si>
  <si>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</si>
  <si>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</si>
  <si>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</si>
  <si>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</si>
  <si>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</si>
  <si>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</si>
  <si>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</si>
  <si>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</si>
  <si>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</si>
  <si>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</si>
  <si>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</si>
  <si>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</si>
  <si>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</si>
  <si>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</si>
  <si>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</si>
  <si>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</si>
  <si>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</si>
  <si>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</si>
  <si>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</si>
  <si>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</si>
  <si>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</si>
  <si>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</si>
  <si>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</si>
  <si>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</si>
  <si>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</si>
  <si>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</si>
  <si>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</si>
  <si>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</si>
  <si>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</si>
  <si>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</si>
  <si>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</si>
  <si>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</si>
  <si>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</si>
  <si>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</si>
  <si>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</si>
  <si>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01.07.2016</t>
    </r>
  </si>
  <si>
    <t>Министр социальной защиты населения Тверской области
_______________Е.В. Хохлова
"22" июля 2016 г.</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</si>
  <si>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</si>
  <si>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</si>
  <si>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</si>
  <si>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</si>
  <si>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</si>
  <si>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</si>
  <si>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</si>
  <si>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</si>
  <si>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</si>
  <si>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</si>
  <si>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</si>
  <si>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</si>
  <si>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</si>
  <si>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</si>
  <si>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</si>
  <si>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</si>
  <si>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</si>
  <si>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</si>
  <si>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</si>
  <si>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</si>
  <si>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</si>
  <si>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</si>
  <si>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</si>
  <si>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</si>
  <si>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</si>
  <si>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</si>
  <si>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</si>
  <si>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"Комплексный центр социального обслуживания населения" Весьегонского района</t>
  </si>
  <si>
    <t>______________ С.А. Меладзе
 "15" июля 2016 г.</t>
  </si>
  <si>
    <t xml:space="preserve"> «Комплексный центр социального облуживания населения" Весьегонского района</t>
  </si>
  <si>
    <r>
      <t>(</t>
    </r>
    <r>
      <rPr>
        <u val="single"/>
        <sz val="11"/>
        <color indexed="8"/>
        <rFont val="Times New Roman"/>
        <family val="1"/>
      </rPr>
      <t>6 месяцев</t>
    </r>
    <r>
      <rPr>
        <sz val="11"/>
        <color indexed="8"/>
        <rFont val="Times New Roman"/>
        <family val="1"/>
      </rPr>
      <t xml:space="preserve">, 9 месяцев, </t>
    </r>
    <r>
      <rPr>
        <sz val="11"/>
        <color indexed="8"/>
        <rFont val="Times New Roman"/>
        <family val="1"/>
      </rPr>
      <t>год</t>
    </r>
    <r>
      <rPr>
        <sz val="11"/>
        <color indexed="8"/>
        <rFont val="Times New Roman"/>
        <family val="1"/>
      </rPr>
      <t>)</t>
    </r>
  </si>
  <si>
    <t>+/-5%</t>
  </si>
  <si>
    <t>причиной отклонения в меньшую сторону показателя является весенне-летний период - на который пожилые граждане выезжают  на дачи, к родственникам, в следствии чего падает потребность в социальных услугах.</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</si>
</sst>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1" borderId="0" applyNumberFormat="0" applyBorder="0" applyAlignment="0" applyProtection="0"/>
  </cellStyleXfs>
  <cellXfs count="66">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0" borderId="0" xfId="0" applyFont="1" applyAlignment="1">
      <alignment horizontal="left" wrapText="1"/>
    </xf>
    <xf numFmtId="49" fontId="7"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0" fillId="0" borderId="12" xfId="0" applyBorder="1" applyAlignment="1">
      <alignment horizontal="center" vertical="center" wrapText="1"/>
    </xf>
    <xf numFmtId="10" fontId="16" fillId="0" borderId="11"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3916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3726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848850"/>
          <a:ext cx="1876425"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75939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60" zoomScaleNormal="60" workbookViewId="0" topLeftCell="A2">
      <selection activeCell="G2" sqref="G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4" t="s">
        <v>45</v>
      </c>
      <c r="C1" s="21"/>
      <c r="F1" s="24" t="s">
        <v>46</v>
      </c>
      <c r="G1" s="4"/>
    </row>
    <row r="2" spans="2:7" ht="30" customHeight="1">
      <c r="B2" s="23" t="s">
        <v>47</v>
      </c>
      <c r="C2" s="22"/>
      <c r="F2" s="43" t="s">
        <v>62</v>
      </c>
      <c r="G2" s="4"/>
    </row>
    <row r="3" spans="2:7" ht="45">
      <c r="B3" s="40" t="s">
        <v>90</v>
      </c>
      <c r="C3" s="22"/>
      <c r="F3" s="43"/>
      <c r="G3" s="4"/>
    </row>
    <row r="4" spans="2:7" ht="45">
      <c r="B4" s="25" t="s">
        <v>91</v>
      </c>
      <c r="C4" s="22"/>
      <c r="F4" s="43"/>
      <c r="G4" s="4"/>
    </row>
    <row r="5" spans="1:7" ht="15.75">
      <c r="A5" s="53" t="s">
        <v>6</v>
      </c>
      <c r="B5" s="53"/>
      <c r="C5" s="53"/>
      <c r="D5" s="53"/>
      <c r="E5" s="53"/>
      <c r="F5" s="53"/>
      <c r="G5" s="53"/>
    </row>
    <row r="6" spans="1:7" ht="15">
      <c r="A6" s="44" t="s">
        <v>48</v>
      </c>
      <c r="B6" s="44"/>
      <c r="C6" s="44"/>
      <c r="D6" s="44"/>
      <c r="E6" s="44"/>
      <c r="F6" s="44"/>
      <c r="G6" s="44"/>
    </row>
    <row r="7" spans="1:7" ht="15">
      <c r="A7" s="54" t="s">
        <v>92</v>
      </c>
      <c r="B7" s="54"/>
      <c r="C7" s="54"/>
      <c r="D7" s="54"/>
      <c r="E7" s="54"/>
      <c r="F7" s="54"/>
      <c r="G7" s="54"/>
    </row>
    <row r="8" spans="1:7" ht="15">
      <c r="A8" s="46" t="s">
        <v>4</v>
      </c>
      <c r="B8" s="46"/>
      <c r="C8" s="46"/>
      <c r="D8" s="46"/>
      <c r="E8" s="46"/>
      <c r="F8" s="46"/>
      <c r="G8" s="46"/>
    </row>
    <row r="9" spans="1:7" ht="15">
      <c r="A9" s="46"/>
      <c r="B9" s="46"/>
      <c r="C9" s="46"/>
      <c r="D9" s="46"/>
      <c r="E9" s="46"/>
      <c r="F9" s="46"/>
      <c r="G9" s="46"/>
    </row>
    <row r="10" spans="1:7" ht="20.25">
      <c r="A10" s="55" t="s">
        <v>61</v>
      </c>
      <c r="B10" s="46"/>
      <c r="C10" s="46"/>
      <c r="D10" s="46"/>
      <c r="E10" s="46"/>
      <c r="F10" s="46"/>
      <c r="G10" s="46"/>
    </row>
    <row r="11" spans="1:7" ht="15">
      <c r="A11" s="55" t="s">
        <v>93</v>
      </c>
      <c r="B11" s="46"/>
      <c r="C11" s="46"/>
      <c r="D11" s="46"/>
      <c r="E11" s="46"/>
      <c r="F11" s="46"/>
      <c r="G11" s="46"/>
    </row>
    <row r="12" spans="1:7" ht="11.25" customHeight="1">
      <c r="A12" s="46"/>
      <c r="B12" s="46"/>
      <c r="C12" s="46"/>
      <c r="D12" s="46"/>
      <c r="E12" s="46"/>
      <c r="F12" s="46"/>
      <c r="G12" s="46"/>
    </row>
    <row r="13" spans="1:7" ht="15">
      <c r="A13" s="46" t="s">
        <v>7</v>
      </c>
      <c r="B13" s="46"/>
      <c r="C13" s="46"/>
      <c r="D13" s="46"/>
      <c r="E13" s="46"/>
      <c r="F13" s="46"/>
      <c r="G13" s="46"/>
    </row>
    <row r="14" spans="1:7" ht="15">
      <c r="A14" s="46" t="s">
        <v>3</v>
      </c>
      <c r="B14" s="46"/>
      <c r="C14" s="46"/>
      <c r="D14" s="46"/>
      <c r="E14" s="46"/>
      <c r="F14" s="46"/>
      <c r="G14" s="46"/>
    </row>
    <row r="15" ht="18.75" customHeight="1"/>
    <row r="16" spans="1:7" ht="178.5" customHeight="1">
      <c r="A16" s="1" t="s">
        <v>0</v>
      </c>
      <c r="B16" s="9" t="s">
        <v>39</v>
      </c>
      <c r="C16" s="9" t="s">
        <v>40</v>
      </c>
      <c r="D16" s="9" t="s">
        <v>41</v>
      </c>
      <c r="E16" s="9" t="s">
        <v>42</v>
      </c>
      <c r="F16" s="1" t="s">
        <v>29</v>
      </c>
      <c r="G16" s="8" t="s">
        <v>5</v>
      </c>
    </row>
    <row r="17" spans="1:7" ht="15">
      <c r="A17" s="1">
        <v>1</v>
      </c>
      <c r="B17" s="1">
        <v>2</v>
      </c>
      <c r="C17" s="1">
        <v>3</v>
      </c>
      <c r="D17" s="1">
        <v>4</v>
      </c>
      <c r="E17" s="1">
        <v>5</v>
      </c>
      <c r="F17" s="1" t="s">
        <v>38</v>
      </c>
      <c r="G17" s="1">
        <v>7</v>
      </c>
    </row>
    <row r="18" spans="1:8" ht="62.25" customHeight="1">
      <c r="A18" s="10"/>
      <c r="B18" s="29">
        <v>7437000</v>
      </c>
      <c r="C18" s="29">
        <v>1762930.57</v>
      </c>
      <c r="D18" s="29">
        <v>279796.88</v>
      </c>
      <c r="E18" s="29">
        <v>7211127.78</v>
      </c>
      <c r="F18" s="10">
        <f>E18/(B18+C18+D18)</f>
        <v>0.7606893571607904</v>
      </c>
      <c r="G18" s="10" t="str">
        <f>IF(F18&lt;0.7,"!!!!!!!!!!!","-")</f>
        <v>-</v>
      </c>
      <c r="H18" s="11"/>
    </row>
    <row r="19" spans="1:7" ht="23.25" customHeight="1">
      <c r="A19" s="7"/>
      <c r="B19" s="50"/>
      <c r="C19" s="50"/>
      <c r="D19" s="50"/>
      <c r="E19" s="50"/>
      <c r="F19" s="50"/>
      <c r="G19" s="50"/>
    </row>
    <row r="20" spans="1:7" ht="15">
      <c r="A20" s="46" t="s">
        <v>8</v>
      </c>
      <c r="B20" s="46"/>
      <c r="C20" s="46"/>
      <c r="D20" s="46"/>
      <c r="E20" s="46"/>
      <c r="F20" s="46"/>
      <c r="G20" s="46"/>
    </row>
    <row r="21" spans="1:7" ht="15">
      <c r="A21" s="46" t="s">
        <v>9</v>
      </c>
      <c r="B21" s="46"/>
      <c r="C21" s="46"/>
      <c r="D21" s="46"/>
      <c r="E21" s="46"/>
      <c r="F21" s="46"/>
      <c r="G21" s="46"/>
    </row>
    <row r="23" spans="1:12" ht="114.75" customHeight="1">
      <c r="A23" s="45" t="s">
        <v>0</v>
      </c>
      <c r="B23" s="45" t="s">
        <v>1</v>
      </c>
      <c r="C23" s="45" t="s">
        <v>2</v>
      </c>
      <c r="D23" s="45" t="s">
        <v>10</v>
      </c>
      <c r="E23" s="45" t="s">
        <v>11</v>
      </c>
      <c r="F23" s="47" t="s">
        <v>12</v>
      </c>
      <c r="G23" s="47" t="s">
        <v>13</v>
      </c>
      <c r="H23" s="48" t="s">
        <v>50</v>
      </c>
      <c r="I23" s="47" t="s">
        <v>14</v>
      </c>
      <c r="J23" s="45" t="s">
        <v>49</v>
      </c>
      <c r="K23" s="47" t="s">
        <v>31</v>
      </c>
      <c r="L23" s="45" t="s">
        <v>15</v>
      </c>
    </row>
    <row r="24" spans="1:12" ht="15">
      <c r="A24" s="45"/>
      <c r="B24" s="45"/>
      <c r="C24" s="45"/>
      <c r="D24" s="45"/>
      <c r="E24" s="45"/>
      <c r="F24" s="47"/>
      <c r="G24" s="47"/>
      <c r="H24" s="49"/>
      <c r="I24" s="47"/>
      <c r="J24" s="45"/>
      <c r="K24" s="47"/>
      <c r="L24" s="45"/>
    </row>
    <row r="25" spans="1:12" ht="15">
      <c r="A25" s="1">
        <v>1</v>
      </c>
      <c r="B25" s="1">
        <v>2</v>
      </c>
      <c r="C25" s="1">
        <v>3</v>
      </c>
      <c r="D25" s="1">
        <v>4</v>
      </c>
      <c r="E25" s="1">
        <v>5</v>
      </c>
      <c r="F25" s="1">
        <v>6</v>
      </c>
      <c r="G25" s="1">
        <v>7</v>
      </c>
      <c r="H25" s="1">
        <v>8</v>
      </c>
      <c r="I25" s="1">
        <v>9</v>
      </c>
      <c r="J25" s="1">
        <v>10</v>
      </c>
      <c r="K25" s="1">
        <v>11</v>
      </c>
      <c r="L25" s="1">
        <v>12</v>
      </c>
    </row>
    <row r="26" spans="1:12" s="5" customFormat="1" ht="409.5" customHeight="1">
      <c r="A26" s="1">
        <v>1</v>
      </c>
      <c r="B26" s="36" t="s">
        <v>63</v>
      </c>
      <c r="C26" s="13" t="s">
        <v>64</v>
      </c>
      <c r="D26" s="10" t="s">
        <v>65</v>
      </c>
      <c r="E26" s="10" t="s">
        <v>66</v>
      </c>
      <c r="F26" s="13">
        <v>145</v>
      </c>
      <c r="G26" s="12">
        <v>115</v>
      </c>
      <c r="H26" s="13">
        <f>ROUND(G26/F26,2)</f>
        <v>0.79</v>
      </c>
      <c r="I26" s="29">
        <v>6873722.9</v>
      </c>
      <c r="J26" s="28">
        <f>I26/SUM($I$26:$I$28)</f>
        <v>0.550393048365424</v>
      </c>
      <c r="K26" s="51">
        <f>SUM(H26*J26,H27*J27,H28*J28)</f>
        <v>0.8234071373331784</v>
      </c>
      <c r="L26" s="14"/>
    </row>
    <row r="27" spans="1:12" s="5" customFormat="1" ht="409.5" customHeight="1">
      <c r="A27" s="1">
        <v>2</v>
      </c>
      <c r="B27" s="36" t="s">
        <v>67</v>
      </c>
      <c r="C27" s="13" t="s">
        <v>68</v>
      </c>
      <c r="D27" s="37" t="s">
        <v>69</v>
      </c>
      <c r="E27" s="10" t="s">
        <v>70</v>
      </c>
      <c r="F27" s="13">
        <v>20</v>
      </c>
      <c r="G27" s="12">
        <v>21</v>
      </c>
      <c r="H27" s="13">
        <f>ROUND(G27/F27,2)</f>
        <v>1.05</v>
      </c>
      <c r="I27" s="29">
        <v>3190159.6</v>
      </c>
      <c r="J27" s="28">
        <f>I27/SUM($I$26:$I$28)</f>
        <v>0.2554426025838519</v>
      </c>
      <c r="K27" s="52"/>
      <c r="L27" s="14"/>
    </row>
    <row r="28" spans="1:12" s="5" customFormat="1" ht="409.5">
      <c r="A28" s="1">
        <v>3</v>
      </c>
      <c r="B28" s="36" t="s">
        <v>71</v>
      </c>
      <c r="C28" s="13" t="s">
        <v>72</v>
      </c>
      <c r="D28" s="13" t="s">
        <v>73</v>
      </c>
      <c r="E28" s="29" t="s">
        <v>74</v>
      </c>
      <c r="F28" s="13">
        <v>4430</v>
      </c>
      <c r="G28" s="12">
        <v>2730</v>
      </c>
      <c r="H28" s="13">
        <f>ROUND(G28/F28,2)</f>
        <v>0.62</v>
      </c>
      <c r="I28" s="38">
        <v>2424870.62</v>
      </c>
      <c r="J28" s="28">
        <f>I28/SUM($I$26:$I$28)</f>
        <v>0.19416434905072413</v>
      </c>
      <c r="K28" s="52"/>
      <c r="L28" s="14"/>
    </row>
    <row r="29" spans="1:12" s="19" customFormat="1" ht="18.75">
      <c r="A29" s="9"/>
      <c r="B29" s="15"/>
      <c r="C29" s="15"/>
      <c r="D29" s="30"/>
      <c r="E29" s="16"/>
      <c r="F29" s="17"/>
      <c r="G29" s="17"/>
      <c r="H29" s="17"/>
      <c r="I29" s="17"/>
      <c r="J29" s="27">
        <f>SUM(J26:J28)</f>
        <v>1</v>
      </c>
      <c r="K29" s="17"/>
      <c r="L29" s="18"/>
    </row>
    <row r="31" spans="1:7" ht="15">
      <c r="A31" s="46" t="s">
        <v>16</v>
      </c>
      <c r="B31" s="46"/>
      <c r="C31" s="46"/>
      <c r="D31" s="46"/>
      <c r="E31" s="46"/>
      <c r="F31" s="46"/>
      <c r="G31" s="46"/>
    </row>
    <row r="32" spans="1:7" ht="15">
      <c r="A32" s="46" t="s">
        <v>17</v>
      </c>
      <c r="B32" s="46"/>
      <c r="C32" s="46"/>
      <c r="D32" s="46"/>
      <c r="E32" s="46"/>
      <c r="F32" s="46"/>
      <c r="G32" s="46"/>
    </row>
    <row r="34" spans="2:4" ht="75">
      <c r="B34" s="1" t="s">
        <v>30</v>
      </c>
      <c r="C34" s="1" t="s">
        <v>18</v>
      </c>
      <c r="D34" s="1" t="s">
        <v>43</v>
      </c>
    </row>
    <row r="35" spans="2:4" ht="15">
      <c r="B35" s="1">
        <v>1</v>
      </c>
      <c r="C35" s="1">
        <v>2</v>
      </c>
      <c r="D35" s="1">
        <v>3</v>
      </c>
    </row>
    <row r="36" spans="2:4" ht="18.75">
      <c r="B36" s="20">
        <f>K26</f>
        <v>0.8234071373331784</v>
      </c>
      <c r="C36" s="20">
        <f>F18</f>
        <v>0.7606893571607904</v>
      </c>
      <c r="D36" s="26">
        <f>B36/C36</f>
        <v>1.0824486100429704</v>
      </c>
    </row>
    <row r="38" spans="1:7" ht="15">
      <c r="A38" s="46" t="s">
        <v>19</v>
      </c>
      <c r="B38" s="46"/>
      <c r="C38" s="46"/>
      <c r="D38" s="46"/>
      <c r="E38" s="46"/>
      <c r="F38" s="46"/>
      <c r="G38" s="46"/>
    </row>
    <row r="39" spans="1:7" ht="15">
      <c r="A39" s="46" t="s">
        <v>20</v>
      </c>
      <c r="B39" s="46"/>
      <c r="C39" s="46"/>
      <c r="D39" s="46"/>
      <c r="E39" s="46"/>
      <c r="F39" s="46"/>
      <c r="G39" s="46"/>
    </row>
    <row r="41" spans="1:9" ht="90">
      <c r="A41" s="45" t="s">
        <v>0</v>
      </c>
      <c r="B41" s="45" t="s">
        <v>21</v>
      </c>
      <c r="C41" s="45" t="s">
        <v>2</v>
      </c>
      <c r="D41" s="45" t="s">
        <v>22</v>
      </c>
      <c r="E41" s="45" t="s">
        <v>23</v>
      </c>
      <c r="F41" s="45" t="s">
        <v>24</v>
      </c>
      <c r="G41" s="45" t="s">
        <v>25</v>
      </c>
      <c r="H41" s="1" t="s">
        <v>26</v>
      </c>
      <c r="I41" s="45" t="s">
        <v>28</v>
      </c>
    </row>
    <row r="42" spans="1:9" ht="26.25" customHeight="1">
      <c r="A42" s="45"/>
      <c r="B42" s="45"/>
      <c r="C42" s="45"/>
      <c r="D42" s="45"/>
      <c r="E42" s="45"/>
      <c r="F42" s="45"/>
      <c r="G42" s="45"/>
      <c r="H42" s="1" t="s">
        <v>27</v>
      </c>
      <c r="I42" s="45"/>
    </row>
    <row r="43" spans="1:9" ht="15">
      <c r="A43" s="1">
        <v>1</v>
      </c>
      <c r="B43" s="1">
        <v>2</v>
      </c>
      <c r="C43" s="1">
        <v>3</v>
      </c>
      <c r="D43" s="1">
        <v>4</v>
      </c>
      <c r="E43" s="1">
        <v>5</v>
      </c>
      <c r="F43" s="1">
        <v>6</v>
      </c>
      <c r="G43" s="1">
        <v>7</v>
      </c>
      <c r="H43" s="1">
        <v>8</v>
      </c>
      <c r="I43" s="1">
        <v>9</v>
      </c>
    </row>
    <row r="44" spans="1:9" ht="225">
      <c r="A44" s="1">
        <v>1</v>
      </c>
      <c r="B44" s="6"/>
      <c r="C44" s="13" t="s">
        <v>75</v>
      </c>
      <c r="D44" s="3"/>
      <c r="E44" s="3"/>
      <c r="F44" s="3"/>
      <c r="G44" s="3"/>
      <c r="H44" s="3"/>
      <c r="I44" s="3"/>
    </row>
    <row r="45" spans="1:9" ht="160.5" customHeight="1">
      <c r="A45" s="2" t="s">
        <v>33</v>
      </c>
      <c r="B45" s="32" t="s">
        <v>76</v>
      </c>
      <c r="C45" s="3"/>
      <c r="D45" s="32" t="s">
        <v>44</v>
      </c>
      <c r="E45" s="34">
        <v>1</v>
      </c>
      <c r="F45" s="34">
        <v>0.79</v>
      </c>
      <c r="G45" s="41" t="s">
        <v>94</v>
      </c>
      <c r="H45" s="39">
        <f>F45/E45</f>
        <v>0.79</v>
      </c>
      <c r="I45" s="42" t="s">
        <v>95</v>
      </c>
    </row>
    <row r="46" spans="1:9" ht="48" customHeight="1">
      <c r="A46" s="1" t="s">
        <v>32</v>
      </c>
      <c r="B46" s="32" t="s">
        <v>77</v>
      </c>
      <c r="C46" s="3"/>
      <c r="D46" s="32" t="s">
        <v>44</v>
      </c>
      <c r="E46" s="33">
        <v>1</v>
      </c>
      <c r="F46" s="34">
        <v>1</v>
      </c>
      <c r="G46" s="41" t="s">
        <v>94</v>
      </c>
      <c r="H46" s="39">
        <f>F46/E46</f>
        <v>1</v>
      </c>
      <c r="I46" s="1"/>
    </row>
    <row r="47" spans="1:9" ht="66.75" customHeight="1">
      <c r="A47" s="31" t="s">
        <v>51</v>
      </c>
      <c r="B47" s="32" t="s">
        <v>78</v>
      </c>
      <c r="C47" s="3"/>
      <c r="D47" s="32" t="s">
        <v>44</v>
      </c>
      <c r="E47" s="33">
        <v>1</v>
      </c>
      <c r="F47" s="34">
        <v>1</v>
      </c>
      <c r="G47" s="41" t="s">
        <v>94</v>
      </c>
      <c r="H47" s="39">
        <f>F47/E47</f>
        <v>1</v>
      </c>
      <c r="I47" s="1"/>
    </row>
    <row r="48" spans="1:9" ht="96" customHeight="1">
      <c r="A48" s="31" t="s">
        <v>54</v>
      </c>
      <c r="B48" s="32" t="s">
        <v>79</v>
      </c>
      <c r="C48" s="3"/>
      <c r="D48" s="32" t="s">
        <v>44</v>
      </c>
      <c r="E48" s="33">
        <v>1</v>
      </c>
      <c r="F48" s="34">
        <v>1</v>
      </c>
      <c r="G48" s="41" t="s">
        <v>94</v>
      </c>
      <c r="H48" s="39">
        <f>F48/E48</f>
        <v>1</v>
      </c>
      <c r="I48" s="1"/>
    </row>
    <row r="49" spans="1:9" ht="225">
      <c r="A49" s="1">
        <v>2</v>
      </c>
      <c r="B49" s="6"/>
      <c r="C49" s="13" t="s">
        <v>68</v>
      </c>
      <c r="D49" s="3"/>
      <c r="E49" s="3"/>
      <c r="F49" s="3"/>
      <c r="G49" s="3"/>
      <c r="H49" s="3"/>
      <c r="I49" s="3"/>
    </row>
    <row r="50" spans="1:9" ht="63.75">
      <c r="A50" s="2" t="s">
        <v>34</v>
      </c>
      <c r="B50" s="32" t="s">
        <v>80</v>
      </c>
      <c r="C50" s="32"/>
      <c r="D50" s="32" t="s">
        <v>44</v>
      </c>
      <c r="E50" s="33">
        <v>1</v>
      </c>
      <c r="F50" s="34">
        <v>1.05</v>
      </c>
      <c r="G50" s="41" t="s">
        <v>94</v>
      </c>
      <c r="H50" s="39">
        <f aca="true" t="shared" si="0" ref="H50:H55">F50/E50</f>
        <v>1.05</v>
      </c>
      <c r="I50" s="3"/>
    </row>
    <row r="51" spans="1:9" ht="51">
      <c r="A51" s="1" t="s">
        <v>35</v>
      </c>
      <c r="B51" s="32" t="s">
        <v>81</v>
      </c>
      <c r="C51" s="32"/>
      <c r="D51" s="32" t="s">
        <v>44</v>
      </c>
      <c r="E51" s="33"/>
      <c r="F51" s="34">
        <v>0</v>
      </c>
      <c r="G51" s="41" t="s">
        <v>94</v>
      </c>
      <c r="H51" s="39"/>
      <c r="I51" s="3"/>
    </row>
    <row r="52" spans="1:9" ht="38.25">
      <c r="A52" s="31" t="s">
        <v>52</v>
      </c>
      <c r="B52" s="32" t="s">
        <v>82</v>
      </c>
      <c r="C52" s="32"/>
      <c r="D52" s="32" t="s">
        <v>44</v>
      </c>
      <c r="E52" s="33">
        <v>1</v>
      </c>
      <c r="F52" s="34">
        <v>1</v>
      </c>
      <c r="G52" s="41" t="s">
        <v>94</v>
      </c>
      <c r="H52" s="39">
        <f t="shared" si="0"/>
        <v>1</v>
      </c>
      <c r="I52" s="3"/>
    </row>
    <row r="53" spans="1:9" ht="38.25">
      <c r="A53" s="31" t="s">
        <v>55</v>
      </c>
      <c r="B53" s="32" t="s">
        <v>83</v>
      </c>
      <c r="C53" s="32"/>
      <c r="D53" s="32" t="s">
        <v>44</v>
      </c>
      <c r="E53" s="33">
        <v>1</v>
      </c>
      <c r="F53" s="34">
        <v>0.914</v>
      </c>
      <c r="G53" s="41" t="s">
        <v>94</v>
      </c>
      <c r="H53" s="39">
        <f t="shared" si="0"/>
        <v>0.914</v>
      </c>
      <c r="I53" s="3"/>
    </row>
    <row r="54" spans="1:9" ht="89.25">
      <c r="A54" s="31" t="s">
        <v>56</v>
      </c>
      <c r="B54" s="32" t="s">
        <v>84</v>
      </c>
      <c r="C54" s="32"/>
      <c r="D54" s="32" t="s">
        <v>44</v>
      </c>
      <c r="E54" s="33">
        <v>1</v>
      </c>
      <c r="F54" s="34">
        <v>1</v>
      </c>
      <c r="G54" s="41" t="s">
        <v>94</v>
      </c>
      <c r="H54" s="39">
        <f t="shared" si="0"/>
        <v>1</v>
      </c>
      <c r="I54" s="3"/>
    </row>
    <row r="55" spans="1:9" ht="146.25" customHeight="1">
      <c r="A55" s="62" t="s">
        <v>57</v>
      </c>
      <c r="B55" s="58" t="s">
        <v>85</v>
      </c>
      <c r="C55" s="58"/>
      <c r="D55" s="58" t="s">
        <v>44</v>
      </c>
      <c r="E55" s="64">
        <v>1</v>
      </c>
      <c r="F55" s="60">
        <v>0.8</v>
      </c>
      <c r="G55" s="48" t="s">
        <v>94</v>
      </c>
      <c r="H55" s="56">
        <f t="shared" si="0"/>
        <v>0.8</v>
      </c>
      <c r="I55" s="3"/>
    </row>
    <row r="56" spans="1:9" ht="254.25" customHeight="1">
      <c r="A56" s="63"/>
      <c r="B56" s="61"/>
      <c r="C56" s="59"/>
      <c r="D56" s="61"/>
      <c r="E56" s="65"/>
      <c r="F56" s="59"/>
      <c r="G56" s="59"/>
      <c r="H56" s="57"/>
      <c r="I56" s="3"/>
    </row>
    <row r="57" spans="1:9" ht="210">
      <c r="A57" s="1">
        <v>3</v>
      </c>
      <c r="B57" s="6"/>
      <c r="C57" s="13" t="s">
        <v>72</v>
      </c>
      <c r="D57" s="3"/>
      <c r="E57" s="3"/>
      <c r="F57" s="3"/>
      <c r="G57" s="3"/>
      <c r="H57" s="3"/>
      <c r="I57" s="3"/>
    </row>
    <row r="58" spans="1:9" ht="63.75">
      <c r="A58" s="2" t="s">
        <v>36</v>
      </c>
      <c r="B58" s="32" t="s">
        <v>80</v>
      </c>
      <c r="C58" s="32"/>
      <c r="D58" s="32" t="s">
        <v>44</v>
      </c>
      <c r="E58" s="33">
        <v>1</v>
      </c>
      <c r="F58" s="34">
        <v>0.62</v>
      </c>
      <c r="G58" s="1" t="s">
        <v>94</v>
      </c>
      <c r="H58" s="39">
        <f aca="true" t="shared" si="1" ref="H58:H63">F58/E58</f>
        <v>0.62</v>
      </c>
      <c r="I58" s="3"/>
    </row>
    <row r="59" spans="1:9" ht="51">
      <c r="A59" s="1" t="s">
        <v>37</v>
      </c>
      <c r="B59" s="32" t="s">
        <v>81</v>
      </c>
      <c r="C59" s="32"/>
      <c r="D59" s="32" t="s">
        <v>44</v>
      </c>
      <c r="E59" s="33">
        <v>0</v>
      </c>
      <c r="F59" s="34">
        <v>0</v>
      </c>
      <c r="G59" s="1" t="s">
        <v>94</v>
      </c>
      <c r="H59" s="39"/>
      <c r="I59" s="3"/>
    </row>
    <row r="60" spans="1:9" ht="38.25">
      <c r="A60" s="31" t="s">
        <v>53</v>
      </c>
      <c r="B60" s="32" t="s">
        <v>86</v>
      </c>
      <c r="C60" s="32"/>
      <c r="D60" s="32" t="s">
        <v>44</v>
      </c>
      <c r="E60" s="33">
        <v>1</v>
      </c>
      <c r="F60" s="34">
        <v>1</v>
      </c>
      <c r="G60" s="1" t="s">
        <v>94</v>
      </c>
      <c r="H60" s="39">
        <f t="shared" si="1"/>
        <v>1</v>
      </c>
      <c r="I60" s="3"/>
    </row>
    <row r="61" spans="1:9" ht="38.25">
      <c r="A61" s="31" t="s">
        <v>58</v>
      </c>
      <c r="B61" s="32" t="s">
        <v>87</v>
      </c>
      <c r="C61" s="32"/>
      <c r="D61" s="32" t="s">
        <v>44</v>
      </c>
      <c r="E61" s="33">
        <v>1</v>
      </c>
      <c r="F61" s="34">
        <v>0.99</v>
      </c>
      <c r="G61" s="1" t="s">
        <v>94</v>
      </c>
      <c r="H61" s="39">
        <f t="shared" si="1"/>
        <v>0.99</v>
      </c>
      <c r="I61" s="3"/>
    </row>
    <row r="62" spans="1:9" ht="94.5" customHeight="1">
      <c r="A62" s="35" t="s">
        <v>59</v>
      </c>
      <c r="B62" s="32" t="s">
        <v>88</v>
      </c>
      <c r="C62" s="32"/>
      <c r="D62" s="32" t="s">
        <v>44</v>
      </c>
      <c r="E62" s="33">
        <v>1</v>
      </c>
      <c r="F62" s="34">
        <v>1</v>
      </c>
      <c r="G62" s="1" t="s">
        <v>94</v>
      </c>
      <c r="H62" s="39">
        <f t="shared" si="1"/>
        <v>1</v>
      </c>
      <c r="I62" s="3"/>
    </row>
    <row r="63" spans="1:9" ht="409.5" customHeight="1">
      <c r="A63" s="31" t="s">
        <v>60</v>
      </c>
      <c r="B63" s="32" t="s">
        <v>89</v>
      </c>
      <c r="C63" s="32"/>
      <c r="D63" s="32" t="s">
        <v>44</v>
      </c>
      <c r="E63" s="33">
        <v>1</v>
      </c>
      <c r="F63" s="34">
        <v>0.5</v>
      </c>
      <c r="G63" s="1" t="s">
        <v>94</v>
      </c>
      <c r="H63" s="39">
        <f t="shared" si="1"/>
        <v>0.5</v>
      </c>
      <c r="I63" s="3"/>
    </row>
  </sheetData>
  <sheetProtection/>
  <mergeCells count="48">
    <mergeCell ref="F55:F56"/>
    <mergeCell ref="G55:G56"/>
    <mergeCell ref="B55:B56"/>
    <mergeCell ref="A55:A56"/>
    <mergeCell ref="D55:D56"/>
    <mergeCell ref="E55:E56"/>
    <mergeCell ref="H55:H56"/>
    <mergeCell ref="C23:C24"/>
    <mergeCell ref="D23:D24"/>
    <mergeCell ref="A23:A24"/>
    <mergeCell ref="B23:B24"/>
    <mergeCell ref="F41:F42"/>
    <mergeCell ref="G41:G42"/>
    <mergeCell ref="A31:G31"/>
    <mergeCell ref="A32:G32"/>
    <mergeCell ref="C55:C56"/>
    <mergeCell ref="A5:G5"/>
    <mergeCell ref="A7:G7"/>
    <mergeCell ref="A8:G8"/>
    <mergeCell ref="A9:G9"/>
    <mergeCell ref="A10:G10"/>
    <mergeCell ref="A11:G11"/>
    <mergeCell ref="B19:E19"/>
    <mergeCell ref="F19:G19"/>
    <mergeCell ref="K26:K28"/>
    <mergeCell ref="E23:E24"/>
    <mergeCell ref="L23:L24"/>
    <mergeCell ref="A12:G12"/>
    <mergeCell ref="A13:G13"/>
    <mergeCell ref="A14:G14"/>
    <mergeCell ref="A20:G20"/>
    <mergeCell ref="A21:G21"/>
    <mergeCell ref="K23:K24"/>
    <mergeCell ref="H23:H24"/>
    <mergeCell ref="F23:F24"/>
    <mergeCell ref="G23:G24"/>
    <mergeCell ref="I23:I24"/>
    <mergeCell ref="J23:J24"/>
    <mergeCell ref="F2:F4"/>
    <mergeCell ref="A6:G6"/>
    <mergeCell ref="I41:I42"/>
    <mergeCell ref="A38:G38"/>
    <mergeCell ref="A39:G39"/>
    <mergeCell ref="A41:A42"/>
    <mergeCell ref="B41:B42"/>
    <mergeCell ref="C41:C42"/>
    <mergeCell ref="D41:D42"/>
    <mergeCell ref="E41:E4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2016-07-06T12:35:19Z</cp:lastPrinted>
  <dcterms:created xsi:type="dcterms:W3CDTF">2016-02-04T06:52:46Z</dcterms:created>
  <dcterms:modified xsi:type="dcterms:W3CDTF">2016-07-19T12:40:48Z</dcterms:modified>
  <cp:category/>
  <cp:version/>
  <cp:contentType/>
  <cp:contentStatus/>
</cp:coreProperties>
</file>